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79174\Desktop\"/>
    </mc:Choice>
  </mc:AlternateContent>
  <bookViews>
    <workbookView xWindow="0" yWindow="0" windowWidth="28800" windowHeight="11565"/>
  </bookViews>
  <sheets>
    <sheet name="ОТСТАВАНИЕ" sheetId="1" r:id="rId1"/>
  </sheets>
  <externalReferences>
    <externalReference r:id="rId2"/>
  </externalReferences>
  <definedNames>
    <definedName name="Koef06">[1]НАСОС!$I$14</definedName>
    <definedName name="Koef07">[1]НАСОС!$H$14</definedName>
    <definedName name="Koef08">[1]НАСОС!$G$14</definedName>
    <definedName name="Koef09">[1]НАСОС!$F$14</definedName>
    <definedName name="test">[1]НАСОС!$F$31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E16" i="1"/>
  <c r="E15" i="1"/>
  <c r="E14" i="1"/>
  <c r="E13" i="1"/>
  <c r="E21" i="1" s="1"/>
  <c r="F12" i="1"/>
  <c r="E12" i="1"/>
  <c r="E17" i="1" s="1"/>
  <c r="E11" i="1"/>
  <c r="E20" i="1" s="1"/>
  <c r="E22" i="1" l="1"/>
  <c r="G17" i="1"/>
  <c r="E5" i="1" s="1"/>
</calcChain>
</file>

<file path=xl/sharedStrings.xml><?xml version="1.0" encoding="utf-8"?>
<sst xmlns="http://schemas.openxmlformats.org/spreadsheetml/2006/main" count="36" uniqueCount="32">
  <si>
    <t>РАСЧЕТ ВРЕМЕНИ ОТСТАВАНИЯ ШЛАМА,</t>
  </si>
  <si>
    <t>КАК ПОЛЬЗОВАТЬСЯ</t>
  </si>
  <si>
    <t>БИИКЖАЛ 5</t>
  </si>
  <si>
    <t>1.Ввести текущую глубину------</t>
  </si>
  <si>
    <t>метров</t>
  </si>
  <si>
    <t>2.Ввести расход на входе</t>
  </si>
  <si>
    <t>литр/сек</t>
  </si>
  <si>
    <t>3.Прочитать время отставания--</t>
  </si>
  <si>
    <t>минут</t>
  </si>
  <si>
    <t>БОЛЬШЕ НИЧЕГО НЕ ВВОДИТЬ!!!</t>
  </si>
  <si>
    <t>РАСЧЕТ</t>
  </si>
  <si>
    <t>ВРЕМЕНИ  ОТСТАВАНИЯ  ШЛАМА  ( МИНУТ)</t>
  </si>
  <si>
    <t>диаметр</t>
  </si>
  <si>
    <t>ДЛИНА</t>
  </si>
  <si>
    <t>ОБЪЕМ</t>
  </si>
  <si>
    <t>расход</t>
  </si>
  <si>
    <t>время</t>
  </si>
  <si>
    <t>на входе</t>
  </si>
  <si>
    <t>отставания</t>
  </si>
  <si>
    <t>Vколонны</t>
  </si>
  <si>
    <t>м3/мин</t>
  </si>
  <si>
    <t>Открыт,ствол</t>
  </si>
  <si>
    <t>Vубт</t>
  </si>
  <si>
    <t>Vбт</t>
  </si>
  <si>
    <t>Vзатруба</t>
  </si>
  <si>
    <t>М3</t>
  </si>
  <si>
    <t>ДОПОЛНИТЕЛЬНЫЕ  ДАННЫЕ</t>
  </si>
  <si>
    <t>1.Объем скважины,</t>
  </si>
  <si>
    <t xml:space="preserve">  м*3</t>
  </si>
  <si>
    <t xml:space="preserve">         2.Объем инструмента</t>
  </si>
  <si>
    <t>м*3</t>
  </si>
  <si>
    <t xml:space="preserve">             3.Объем затруба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</si>
</sst>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 Cyr"/>
      <charset val="204"/>
    </font>
    <font>
      <b/>
      <sz val="14"/>
      <color indexed="10"/>
      <name val="Arial Cyr"/>
      <charset val="204"/>
    </font>
    <font>
      <b/>
      <sz val="10"/>
      <name val="Arial Cyr"/>
      <family val="2"/>
      <charset val="204"/>
    </font>
    <font>
      <b/>
      <sz val="10"/>
      <color indexed="10"/>
      <name val="Arial Cyr"/>
      <charset val="204"/>
    </font>
    <font>
      <b/>
      <sz val="10"/>
      <color indexed="10"/>
      <name val="Arial Cyr"/>
      <family val="2"/>
      <charset val="204"/>
    </font>
    <font>
      <sz val="10"/>
      <color indexed="10"/>
      <name val="Wide Latin"/>
      <family val="1"/>
    </font>
    <font>
      <b/>
      <sz val="10"/>
      <name val="Arial"/>
      <family val="2"/>
    </font>
    <font>
      <b/>
      <sz val="10"/>
      <color indexed="19"/>
      <name val="Arial Cyr"/>
      <family val="2"/>
      <charset val="204"/>
    </font>
    <font>
      <sz val="10"/>
      <name val="Wide Latin"/>
      <family val="1"/>
    </font>
    <font>
      <b/>
      <sz val="10"/>
      <color indexed="50"/>
      <name val="Arial Cyr"/>
      <family val="2"/>
      <charset val="204"/>
    </font>
    <font>
      <b/>
      <sz val="10"/>
      <color indexed="14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b/>
      <sz val="10"/>
      <color indexed="58"/>
      <name val="Arial Cyr"/>
      <family val="2"/>
      <charset val="204"/>
    </font>
    <font>
      <b/>
      <sz val="10"/>
      <color indexed="57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Border="1"/>
    <xf numFmtId="0" fontId="1" fillId="0" borderId="0" xfId="0" applyFont="1" applyBorder="1"/>
    <xf numFmtId="0" fontId="2" fillId="0" borderId="1" xfId="0" applyFont="1" applyFill="1" applyBorder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2" fillId="0" borderId="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2" fontId="5" fillId="0" borderId="3" xfId="0" applyNumberFormat="1" applyFont="1" applyBorder="1" applyAlignment="1">
      <alignment horizontal="center"/>
    </xf>
    <xf numFmtId="0" fontId="6" fillId="0" borderId="0" xfId="0" applyFont="1"/>
    <xf numFmtId="0" fontId="2" fillId="0" borderId="0" xfId="0" applyFont="1" applyBorder="1"/>
    <xf numFmtId="0" fontId="0" fillId="0" borderId="4" xfId="0" applyBorder="1" applyAlignment="1">
      <alignment horizontal="left"/>
    </xf>
    <xf numFmtId="0" fontId="7" fillId="0" borderId="5" xfId="0" applyFont="1" applyBorder="1"/>
    <xf numFmtId="0" fontId="7" fillId="0" borderId="6" xfId="0" applyFont="1" applyBorder="1"/>
    <xf numFmtId="0" fontId="8" fillId="0" borderId="7" xfId="0" applyFont="1" applyBorder="1"/>
    <xf numFmtId="0" fontId="8" fillId="0" borderId="0" xfId="0" applyFont="1" applyBorder="1"/>
    <xf numFmtId="0" fontId="0" fillId="0" borderId="8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2" fontId="11" fillId="0" borderId="17" xfId="0" applyNumberFormat="1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2" fillId="0" borderId="0" xfId="0" applyFont="1" applyFill="1" applyBorder="1"/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2" fontId="11" fillId="0" borderId="38" xfId="0" applyNumberFormat="1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2" fontId="11" fillId="0" borderId="40" xfId="0" applyNumberFormat="1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2" fontId="14" fillId="0" borderId="19" xfId="0" applyNumberFormat="1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0" fontId="7" fillId="0" borderId="0" xfId="0" applyFont="1"/>
    <xf numFmtId="0" fontId="2" fillId="0" borderId="0" xfId="0" applyFont="1" applyFill="1" applyBorder="1" applyAlignment="1">
      <alignment horizontal="center"/>
    </xf>
    <xf numFmtId="2" fontId="4" fillId="0" borderId="3" xfId="0" applyNumberFormat="1" applyFont="1" applyBorder="1"/>
    <xf numFmtId="0" fontId="2" fillId="0" borderId="0" xfId="0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4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0;&#1086;&#1087;&#1080;&#1103;%20&#1076;&#1072;&#1085;&#1085;&#1099;&#1093;%20&#1064;&#1085;&#1077;&#1081;&#1076;&#1077;&#1088;\&#1056;&#1089;&#1095;&#1077;&#1090;&#1095;&#1080;&#1082;&#1080;\&#1060;&#1086;&#1088;&#1084;&#1091;&#1083;&#1099;%20&#1080;%20&#1088;&#1072;&#1089;&#1095;&#1077;&#1090;&#1099;\&#1056;&#1040;&#1057;&#1063;&#1045;&#1058;&#106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ЕС"/>
      <sheetName val="ОТСТАВАНИЕ"/>
      <sheetName val="НАСОС"/>
      <sheetName val="Лист3"/>
    </sheetNames>
    <sheetDataSet>
      <sheetData sheetId="0"/>
      <sheetData sheetId="1"/>
      <sheetData sheetId="2">
        <row r="14">
          <cell r="F14">
            <v>0.9</v>
          </cell>
          <cell r="G14">
            <v>0.8</v>
          </cell>
          <cell r="H14">
            <v>0.7</v>
          </cell>
          <cell r="I14">
            <v>0.6</v>
          </cell>
        </row>
        <row r="31">
          <cell r="F31">
            <v>23.581399999999999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zoomScale="134" workbookViewId="0">
      <selection activeCell="L10" sqref="L10"/>
    </sheetView>
  </sheetViews>
  <sheetFormatPr defaultRowHeight="12.75" x14ac:dyDescent="0.2"/>
  <cols>
    <col min="1" max="1" width="2.7109375" customWidth="1"/>
    <col min="2" max="2" width="16.140625" customWidth="1"/>
    <col min="3" max="3" width="12.140625" customWidth="1"/>
    <col min="5" max="5" width="13.7109375" customWidth="1"/>
    <col min="6" max="6" width="9.42578125" customWidth="1"/>
    <col min="7" max="7" width="12.7109375" customWidth="1"/>
    <col min="8" max="8" width="5.5703125" customWidth="1"/>
  </cols>
  <sheetData>
    <row r="1" spans="1:10" ht="18" x14ac:dyDescent="0.25">
      <c r="A1" s="1"/>
      <c r="B1" s="2" t="s">
        <v>0</v>
      </c>
      <c r="C1" s="1"/>
      <c r="D1" s="1"/>
      <c r="E1" s="1"/>
      <c r="F1" s="1"/>
      <c r="G1" s="1"/>
      <c r="H1" s="1"/>
    </row>
    <row r="2" spans="1:10" ht="13.5" thickBot="1" x14ac:dyDescent="0.25">
      <c r="C2" s="3" t="s">
        <v>1</v>
      </c>
      <c r="E2" s="4" t="s">
        <v>2</v>
      </c>
      <c r="F2" s="5"/>
      <c r="G2" s="5"/>
    </row>
    <row r="3" spans="1:10" ht="15.75" customHeight="1" thickBot="1" x14ac:dyDescent="0.25">
      <c r="B3" s="6" t="s">
        <v>3</v>
      </c>
      <c r="C3" s="6"/>
      <c r="D3" s="7"/>
      <c r="E3" s="8">
        <v>598</v>
      </c>
      <c r="F3" s="9" t="s">
        <v>4</v>
      </c>
      <c r="J3" s="1"/>
    </row>
    <row r="4" spans="1:10" ht="15" customHeight="1" thickBot="1" x14ac:dyDescent="0.25">
      <c r="B4" s="6" t="s">
        <v>5</v>
      </c>
      <c r="C4" s="6"/>
      <c r="D4" s="7"/>
      <c r="E4" s="8">
        <v>23.1</v>
      </c>
      <c r="F4" s="9" t="s">
        <v>6</v>
      </c>
      <c r="J4" s="1"/>
    </row>
    <row r="5" spans="1:10" ht="15" customHeight="1" thickBot="1" x14ac:dyDescent="0.25">
      <c r="B5" s="10" t="s">
        <v>7</v>
      </c>
      <c r="C5" s="10"/>
      <c r="D5" s="11"/>
      <c r="E5" s="12">
        <f>G17</f>
        <v>25.452916381746032</v>
      </c>
      <c r="F5" s="13" t="s">
        <v>8</v>
      </c>
      <c r="J5" s="14"/>
    </row>
    <row r="6" spans="1:10" ht="13.5" thickBot="1" x14ac:dyDescent="0.25">
      <c r="B6" s="15" t="s">
        <v>9</v>
      </c>
      <c r="C6" s="15"/>
      <c r="D6" s="15"/>
      <c r="E6" s="15"/>
      <c r="F6" s="15"/>
      <c r="G6" s="15"/>
      <c r="J6" s="1"/>
    </row>
    <row r="7" spans="1:10" ht="13.5" thickBot="1" x14ac:dyDescent="0.25">
      <c r="B7" s="16" t="s">
        <v>10</v>
      </c>
      <c r="C7" s="17" t="s">
        <v>11</v>
      </c>
      <c r="D7" s="17"/>
      <c r="E7" s="17"/>
      <c r="F7" s="17"/>
      <c r="G7" s="18"/>
      <c r="H7" s="19"/>
      <c r="J7" s="1"/>
    </row>
    <row r="8" spans="1:10" ht="13.5" thickBot="1" x14ac:dyDescent="0.25">
      <c r="H8" s="9"/>
      <c r="I8" s="9"/>
      <c r="J8" s="1"/>
    </row>
    <row r="9" spans="1:10" ht="13.5" thickBot="1" x14ac:dyDescent="0.25">
      <c r="B9" s="20"/>
      <c r="C9" s="21" t="s">
        <v>12</v>
      </c>
      <c r="D9" s="22" t="s">
        <v>13</v>
      </c>
      <c r="E9" s="21" t="s">
        <v>14</v>
      </c>
      <c r="F9" s="23" t="s">
        <v>15</v>
      </c>
      <c r="G9" s="24" t="s">
        <v>16</v>
      </c>
      <c r="H9" s="9"/>
      <c r="I9" s="9"/>
      <c r="J9" s="1"/>
    </row>
    <row r="10" spans="1:10" ht="14.25" thickTop="1" thickBot="1" x14ac:dyDescent="0.25">
      <c r="B10" s="25"/>
      <c r="C10" s="1"/>
      <c r="D10" s="1"/>
      <c r="E10" s="1"/>
      <c r="F10" s="26" t="s">
        <v>17</v>
      </c>
      <c r="G10" s="27" t="s">
        <v>18</v>
      </c>
      <c r="H10" s="9"/>
      <c r="I10" s="9"/>
      <c r="J10" s="1"/>
    </row>
    <row r="11" spans="1:10" ht="14.25" thickTop="1" thickBot="1" x14ac:dyDescent="0.25">
      <c r="B11" s="28" t="s">
        <v>19</v>
      </c>
      <c r="C11" s="29">
        <v>0.308</v>
      </c>
      <c r="D11" s="30">
        <v>548</v>
      </c>
      <c r="E11" s="31">
        <f t="shared" ref="E11:E16" si="0">0.785*C11*C11*D11</f>
        <v>40.808595519999997</v>
      </c>
      <c r="F11" s="32" t="s">
        <v>20</v>
      </c>
      <c r="G11" s="33" t="s">
        <v>8</v>
      </c>
      <c r="H11" s="9"/>
      <c r="I11" s="9"/>
      <c r="J11" s="1"/>
    </row>
    <row r="12" spans="1:10" ht="14.25" thickTop="1" thickBot="1" x14ac:dyDescent="0.25">
      <c r="B12" s="34" t="s">
        <v>21</v>
      </c>
      <c r="C12" s="35">
        <v>0.29499999999999998</v>
      </c>
      <c r="D12" s="36">
        <v>50</v>
      </c>
      <c r="E12" s="31">
        <f t="shared" si="0"/>
        <v>3.4157312500000003</v>
      </c>
      <c r="F12" s="37">
        <f>E4</f>
        <v>23.1</v>
      </c>
      <c r="G12" s="38"/>
      <c r="H12" s="9"/>
      <c r="I12" s="9"/>
      <c r="J12" s="1"/>
    </row>
    <row r="13" spans="1:10" ht="14.25" thickTop="1" thickBot="1" x14ac:dyDescent="0.25">
      <c r="B13" s="39" t="s">
        <v>22</v>
      </c>
      <c r="C13" s="40">
        <v>0.17799999999999999</v>
      </c>
      <c r="D13" s="41">
        <v>112.66</v>
      </c>
      <c r="E13" s="42">
        <f t="shared" si="0"/>
        <v>2.8020727603999998</v>
      </c>
      <c r="F13" s="43"/>
      <c r="G13" s="44"/>
      <c r="H13" s="45"/>
      <c r="I13" s="9"/>
      <c r="J13" s="1"/>
    </row>
    <row r="14" spans="1:10" ht="14.25" thickTop="1" thickBot="1" x14ac:dyDescent="0.25">
      <c r="B14" s="46" t="s">
        <v>22</v>
      </c>
      <c r="C14" s="47"/>
      <c r="D14" s="48"/>
      <c r="E14" s="42">
        <f t="shared" si="0"/>
        <v>0</v>
      </c>
      <c r="F14" s="49"/>
      <c r="G14" s="50"/>
      <c r="H14" s="45"/>
      <c r="I14" s="9"/>
      <c r="J14" s="1"/>
    </row>
    <row r="15" spans="1:10" ht="14.25" thickTop="1" thickBot="1" x14ac:dyDescent="0.25">
      <c r="B15" s="51" t="s">
        <v>22</v>
      </c>
      <c r="C15" s="52"/>
      <c r="D15" s="53"/>
      <c r="E15" s="54">
        <f t="shared" si="0"/>
        <v>0</v>
      </c>
      <c r="F15" s="55"/>
      <c r="G15" s="56"/>
      <c r="H15" s="45"/>
      <c r="I15" s="9"/>
    </row>
    <row r="16" spans="1:10" ht="14.25" thickTop="1" thickBot="1" x14ac:dyDescent="0.25">
      <c r="B16" s="57" t="s">
        <v>23</v>
      </c>
      <c r="C16" s="57">
        <v>0.127</v>
      </c>
      <c r="D16" s="58">
        <v>485.3</v>
      </c>
      <c r="E16" s="59">
        <f t="shared" si="0"/>
        <v>6.1445119045000007</v>
      </c>
      <c r="F16" s="60"/>
      <c r="G16" s="61"/>
      <c r="H16" s="45"/>
      <c r="I16" s="9"/>
    </row>
    <row r="17" spans="1:9" ht="13.5" thickBot="1" x14ac:dyDescent="0.25">
      <c r="B17" s="62" t="s">
        <v>24</v>
      </c>
      <c r="C17" s="63" t="s">
        <v>25</v>
      </c>
      <c r="D17" s="64"/>
      <c r="E17" s="65">
        <f>E11+E12-E13-E14-E15-E16</f>
        <v>35.277742105099996</v>
      </c>
      <c r="F17" s="66">
        <f>E4*60/1000</f>
        <v>1.3859999999999999</v>
      </c>
      <c r="G17" s="67">
        <f>E17/F17</f>
        <v>25.452916381746032</v>
      </c>
    </row>
    <row r="19" spans="1:9" ht="13.5" thickBot="1" x14ac:dyDescent="0.25">
      <c r="C19" s="68" t="s">
        <v>26</v>
      </c>
      <c r="D19" s="68"/>
      <c r="E19" s="68"/>
    </row>
    <row r="20" spans="1:9" ht="13.5" thickBot="1" x14ac:dyDescent="0.25">
      <c r="B20" s="69" t="s">
        <v>27</v>
      </c>
      <c r="C20" s="5"/>
      <c r="D20" s="1"/>
      <c r="E20" s="70">
        <f>E11+E12</f>
        <v>44.224326769999998</v>
      </c>
      <c r="F20" s="14" t="s">
        <v>28</v>
      </c>
      <c r="G20" s="9"/>
      <c r="H20" s="71"/>
      <c r="I20" s="72"/>
    </row>
    <row r="21" spans="1:9" ht="13.5" thickBot="1" x14ac:dyDescent="0.25">
      <c r="A21" s="73" t="s">
        <v>29</v>
      </c>
      <c r="B21" s="5"/>
      <c r="C21" s="5"/>
      <c r="D21" s="71"/>
      <c r="E21" s="70">
        <f>E13+E14+E15+E16</f>
        <v>8.9465846649000014</v>
      </c>
      <c r="F21" s="14" t="s">
        <v>30</v>
      </c>
      <c r="G21" s="9"/>
      <c r="H21" s="9"/>
      <c r="I21" s="72"/>
    </row>
    <row r="22" spans="1:9" ht="13.5" thickBot="1" x14ac:dyDescent="0.25">
      <c r="A22" s="74" t="s">
        <v>31</v>
      </c>
      <c r="B22" s="5"/>
      <c r="C22" s="5"/>
      <c r="D22" s="1"/>
      <c r="E22" s="70">
        <f>E17</f>
        <v>35.277742105099996</v>
      </c>
      <c r="F22" s="14" t="s">
        <v>30</v>
      </c>
      <c r="G22" s="71"/>
      <c r="H22" s="71"/>
      <c r="I22" s="72"/>
    </row>
    <row r="23" spans="1:9" x14ac:dyDescent="0.2">
      <c r="B23" s="71"/>
      <c r="C23" s="71"/>
      <c r="D23" s="71"/>
      <c r="E23" s="71"/>
      <c r="F23" s="1"/>
    </row>
    <row r="24" spans="1:9" x14ac:dyDescent="0.2">
      <c r="B24" s="71"/>
      <c r="C24" s="1"/>
      <c r="D24" s="75"/>
      <c r="E24" s="71"/>
      <c r="F24" s="1"/>
    </row>
    <row r="25" spans="1:9" x14ac:dyDescent="0.2">
      <c r="B25" s="1"/>
      <c r="D25" s="1"/>
      <c r="E25" s="1"/>
      <c r="F25" s="1"/>
    </row>
  </sheetData>
  <mergeCells count="8">
    <mergeCell ref="A21:C21"/>
    <mergeCell ref="A22:C22"/>
    <mergeCell ref="E2:G2"/>
    <mergeCell ref="B3:D3"/>
    <mergeCell ref="B4:D4"/>
    <mergeCell ref="B5:D5"/>
    <mergeCell ref="B6:G6"/>
    <mergeCell ref="B20:C20"/>
  </mergeCells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ОТСТАВАНИЕ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79174</dc:creator>
  <cp:lastModifiedBy>79174</cp:lastModifiedBy>
  <dcterms:created xsi:type="dcterms:W3CDTF">2024-04-08T11:27:08Z</dcterms:created>
  <dcterms:modified xsi:type="dcterms:W3CDTF">2024-04-08T11:27:57Z</dcterms:modified>
</cp:coreProperties>
</file>